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<sst xmlns="http://schemas.openxmlformats.org/spreadsheetml/2006/main" count="72" uniqueCount="72">
  <si>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</si>
  <si>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</si>
  <si>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</si>
  <si>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</si>
  <si>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</si>
  <si>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</si>
  <si>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</si>
  <si>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</si>
  <si>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</si>
  <si>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</si>
  <si>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</si>
  <si>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</si>
  <si>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</si>
  <si>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</si>
  <si>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</si>
  <si>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</si>
  <si>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</si>
  <si>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</si>
  <si>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</si>
  <si>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</si>
  <si>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</si>
  <si>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</si>
  <si>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</si>
  <si>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1170</t>
  </si>
  <si>
    <t>Методичне забезпечення діяльності навчальних закладів та інші заходи в галузі освіти</t>
  </si>
  <si>
    <t>1210</t>
  </si>
  <si>
    <t>Утримання інших закладів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</si>
  <si>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</si>
  <si>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</si>
  <si>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</si>
  <si>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</si>
  <si>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</si>
  <si>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</si>
  <si>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</si>
  <si>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</si>
  <si>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</si>
  <si>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</si>
  <si>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</si>
  <si>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і мистецтво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</si>
  <si>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</si>
  <si>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</si>
  <si>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</si>
  <si>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</si>
  <si>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</si>
  <si>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</si>
  <si>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</si>
  <si>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</si>
  <si>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6300</t>
  </si>
  <si>
    <t>Будівництво</t>
  </si>
  <si>
    <t>6310</t>
  </si>
  <si>
    <t>Реалізація заходів щодо інвестиційного розвитку території</t>
  </si>
  <si>
    <t>6324</t>
  </si>
  <si>
    <t>Будівництво та придбання житла для окремих категорій населення</t>
  </si>
  <si>
    <t>6410</t>
  </si>
  <si>
    <t>Реалізація інвестиційних проектів</t>
  </si>
  <si>
    <t>8000</t>
  </si>
  <si>
    <t>Видатки, не віднесені до основних груп</t>
  </si>
  <si>
    <t>8600</t>
  </si>
  <si>
    <t>Інші видатки</t>
  </si>
  <si>
    <t xml:space="preserve"> </t>
  </si>
  <si>
    <t xml:space="preserve">Усього </t>
  </si>
  <si>
    <t>% виконання за 2017 рік</t>
  </si>
  <si>
    <t>Касові видатки за 2017 рік</t>
  </si>
  <si>
    <t>Виконання районного бюджету за 2017 рік</t>
  </si>
  <si>
    <t xml:space="preserve">Спеціальний фонд </t>
  </si>
  <si>
    <t>Кредитування спеціального фонду</t>
  </si>
  <si>
    <t>сьомого скликання Ніжинської районної ради</t>
  </si>
  <si>
    <t>від 02.03.2018 року</t>
  </si>
  <si>
    <t>Начальник фінансового управління</t>
  </si>
  <si>
    <t>С.М.Алемша</t>
  </si>
  <si>
    <t>" Звіт про виконання районного бюджету  за 2017 рік"</t>
  </si>
  <si>
    <t xml:space="preserve">Додаток 4 до рішення шістнадцятої сесії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</si>
</sst>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0.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  <col min="6" max="7" width="15.75390625" style="0" hidden="1" customWidth="1"/>
    <col min="8" max="8" width="15.625" style="0" customWidth="1"/>
    <col min="9" max="9" width="0.12890625" style="0" hidden="1" customWidth="1"/>
    <col min="10" max="15" width="15.75390625" style="0" hidden="1" customWidth="1"/>
    <col min="16" max="16" width="15.75390625" style="0" customWidth="1"/>
  </cols>
  <sheetData>
    <row r="1" ht="12.75">
      <c r="E1" t="s">
        <v>71</v>
      </c>
    </row>
    <row r="2" ht="12.75">
      <c r="E2" t="s">
        <v>66</v>
      </c>
    </row>
    <row r="3" ht="12.75">
      <c r="E3" t="s">
        <v>67</v>
      </c>
    </row>
    <row r="4" ht="12.75">
      <c r="E4" t="s">
        <v>70</v>
      </c>
    </row>
    <row r="5" spans="1:12" ht="18">
      <c r="A5" s="14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5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12.75">
      <c r="L7" s="2" t="s">
        <v>0</v>
      </c>
    </row>
    <row r="8" spans="1:16" s="1" customFormat="1" ht="77.2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62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61</v>
      </c>
    </row>
    <row r="9" spans="1:16" ht="12" customHeight="1">
      <c r="A9" s="4" t="s">
        <v>15</v>
      </c>
      <c r="B9" s="5" t="s">
        <v>16</v>
      </c>
      <c r="C9" s="6">
        <v>100000</v>
      </c>
      <c r="D9" s="6">
        <v>100000</v>
      </c>
      <c r="E9" s="6">
        <v>259270.13</v>
      </c>
      <c r="F9" s="6">
        <v>0</v>
      </c>
      <c r="G9" s="6">
        <v>0</v>
      </c>
      <c r="H9" s="6">
        <v>234953.05</v>
      </c>
      <c r="I9" s="6">
        <v>0</v>
      </c>
      <c r="J9" s="6">
        <v>0</v>
      </c>
      <c r="K9" s="6">
        <f aca="true" t="shared" si="0" ref="K9:K32">E9-F9</f>
        <v>259270.13</v>
      </c>
      <c r="L9" s="6">
        <f aca="true" t="shared" si="1" ref="L9:L32">D9-F9</f>
        <v>100000</v>
      </c>
      <c r="M9" s="6">
        <f aca="true" t="shared" si="2" ref="M9:M32">IF(E9=0,0,(F9/E9)*100)</f>
        <v>0</v>
      </c>
      <c r="N9" s="6">
        <f aca="true" t="shared" si="3" ref="N9:N33">D9-H9</f>
        <v>-134953.05</v>
      </c>
      <c r="O9" s="6">
        <f aca="true" t="shared" si="4" ref="O9:O32">E9-H9</f>
        <v>24317.080000000016</v>
      </c>
      <c r="P9" s="6">
        <f aca="true" t="shared" si="5" ref="P9:P32">IF(E9=0,0,(H9/E9)*100)</f>
        <v>90.62094812078814</v>
      </c>
    </row>
    <row r="10" spans="1:16" ht="0.75" customHeight="1" hidden="1">
      <c r="A10" s="7" t="s">
        <v>17</v>
      </c>
      <c r="B10" s="8" t="s">
        <v>18</v>
      </c>
      <c r="C10" s="9">
        <v>100000</v>
      </c>
      <c r="D10" s="9">
        <v>100000</v>
      </c>
      <c r="E10" s="9">
        <v>100000</v>
      </c>
      <c r="F10" s="9">
        <v>0</v>
      </c>
      <c r="G10" s="9">
        <v>0</v>
      </c>
      <c r="H10" s="9">
        <v>234953.05</v>
      </c>
      <c r="I10" s="9">
        <v>0</v>
      </c>
      <c r="J10" s="9">
        <v>0</v>
      </c>
      <c r="K10" s="9">
        <f t="shared" si="0"/>
        <v>100000</v>
      </c>
      <c r="L10" s="9">
        <f t="shared" si="1"/>
        <v>100000</v>
      </c>
      <c r="M10" s="9">
        <f t="shared" si="2"/>
        <v>0</v>
      </c>
      <c r="N10" s="9">
        <f t="shared" si="3"/>
        <v>-134953.05</v>
      </c>
      <c r="O10" s="9">
        <f t="shared" si="4"/>
        <v>-134953.05</v>
      </c>
      <c r="P10" s="9">
        <f t="shared" si="5"/>
        <v>234.95304999999996</v>
      </c>
    </row>
    <row r="11" spans="1:16" ht="12.75">
      <c r="A11" s="4" t="s">
        <v>19</v>
      </c>
      <c r="B11" s="5" t="s">
        <v>20</v>
      </c>
      <c r="C11" s="6">
        <v>0</v>
      </c>
      <c r="D11" s="6">
        <v>78279</v>
      </c>
      <c r="E11" s="6">
        <v>766056.86</v>
      </c>
      <c r="F11" s="6">
        <v>32387</v>
      </c>
      <c r="G11" s="6">
        <v>0</v>
      </c>
      <c r="H11" s="6">
        <v>700715.9</v>
      </c>
      <c r="I11" s="6">
        <v>0</v>
      </c>
      <c r="J11" s="6">
        <v>0</v>
      </c>
      <c r="K11" s="6">
        <f t="shared" si="0"/>
        <v>733669.86</v>
      </c>
      <c r="L11" s="6">
        <f t="shared" si="1"/>
        <v>45892</v>
      </c>
      <c r="M11" s="6">
        <f t="shared" si="2"/>
        <v>4.227754059927092</v>
      </c>
      <c r="N11" s="6">
        <f t="shared" si="3"/>
        <v>-622436.9</v>
      </c>
      <c r="O11" s="6">
        <f t="shared" si="4"/>
        <v>65340.95999999996</v>
      </c>
      <c r="P11" s="6">
        <f t="shared" si="5"/>
        <v>91.47048170810716</v>
      </c>
    </row>
    <row r="12" spans="1:16" ht="51" hidden="1">
      <c r="A12" s="7" t="s">
        <v>21</v>
      </c>
      <c r="B12" s="8" t="s">
        <v>22</v>
      </c>
      <c r="C12" s="9">
        <v>0</v>
      </c>
      <c r="D12" s="9">
        <v>78279</v>
      </c>
      <c r="E12" s="9">
        <v>78279</v>
      </c>
      <c r="F12" s="9">
        <v>32387</v>
      </c>
      <c r="G12" s="9">
        <v>0</v>
      </c>
      <c r="H12" s="9">
        <v>581147.88</v>
      </c>
      <c r="I12" s="9">
        <v>0</v>
      </c>
      <c r="J12" s="9">
        <v>0</v>
      </c>
      <c r="K12" s="9">
        <f t="shared" si="0"/>
        <v>45892</v>
      </c>
      <c r="L12" s="9">
        <f t="shared" si="1"/>
        <v>45892</v>
      </c>
      <c r="M12" s="9">
        <f t="shared" si="2"/>
        <v>41.37380395763871</v>
      </c>
      <c r="N12" s="9">
        <f t="shared" si="3"/>
        <v>-502868.88</v>
      </c>
      <c r="O12" s="9">
        <f t="shared" si="4"/>
        <v>-502868.88</v>
      </c>
      <c r="P12" s="9">
        <f t="shared" si="5"/>
        <v>742.4058559766987</v>
      </c>
    </row>
    <row r="13" spans="1:16" ht="25.5" hidden="1">
      <c r="A13" s="7" t="s">
        <v>23</v>
      </c>
      <c r="B13" s="8" t="s">
        <v>24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2710</v>
      </c>
      <c r="I13" s="9">
        <v>0</v>
      </c>
      <c r="J13" s="9">
        <v>0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9">
        <f t="shared" si="3"/>
        <v>-2710</v>
      </c>
      <c r="O13" s="9">
        <f t="shared" si="4"/>
        <v>-2710</v>
      </c>
      <c r="P13" s="9">
        <f t="shared" si="5"/>
        <v>0</v>
      </c>
    </row>
    <row r="14" spans="1:16" ht="12.75" hidden="1">
      <c r="A14" s="7" t="s">
        <v>25</v>
      </c>
      <c r="B14" s="8" t="s">
        <v>26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116858.02</v>
      </c>
      <c r="I14" s="9">
        <v>0</v>
      </c>
      <c r="J14" s="9">
        <v>0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-116858.02</v>
      </c>
      <c r="O14" s="9">
        <f t="shared" si="4"/>
        <v>-116858.02</v>
      </c>
      <c r="P14" s="9">
        <f t="shared" si="5"/>
        <v>0</v>
      </c>
    </row>
    <row r="15" spans="1:16" ht="12" customHeight="1">
      <c r="A15" s="4" t="s">
        <v>27</v>
      </c>
      <c r="B15" s="5" t="s">
        <v>28</v>
      </c>
      <c r="C15" s="6">
        <v>400000</v>
      </c>
      <c r="D15" s="6">
        <v>966486</v>
      </c>
      <c r="E15" s="6">
        <v>3265669.6</v>
      </c>
      <c r="F15" s="6">
        <v>516786</v>
      </c>
      <c r="G15" s="6">
        <v>0</v>
      </c>
      <c r="H15" s="6">
        <v>3185717.5</v>
      </c>
      <c r="I15" s="6">
        <v>0</v>
      </c>
      <c r="J15" s="6">
        <v>0</v>
      </c>
      <c r="K15" s="6">
        <f t="shared" si="0"/>
        <v>2748883.6</v>
      </c>
      <c r="L15" s="6">
        <f t="shared" si="1"/>
        <v>449700</v>
      </c>
      <c r="M15" s="6">
        <f t="shared" si="2"/>
        <v>15.824809711306987</v>
      </c>
      <c r="N15" s="6">
        <f t="shared" si="3"/>
        <v>-2219231.5</v>
      </c>
      <c r="O15" s="6">
        <f t="shared" si="4"/>
        <v>79952.1000000001</v>
      </c>
      <c r="P15" s="6">
        <f t="shared" si="5"/>
        <v>97.55173946562138</v>
      </c>
    </row>
    <row r="16" spans="1:16" ht="25.5" hidden="1">
      <c r="A16" s="7" t="s">
        <v>29</v>
      </c>
      <c r="B16" s="8" t="s">
        <v>30</v>
      </c>
      <c r="C16" s="9">
        <v>400000</v>
      </c>
      <c r="D16" s="9">
        <v>890506</v>
      </c>
      <c r="E16" s="9">
        <v>890506</v>
      </c>
      <c r="F16" s="9">
        <v>440806</v>
      </c>
      <c r="G16" s="9">
        <v>0</v>
      </c>
      <c r="H16" s="9">
        <v>2934000.33</v>
      </c>
      <c r="I16" s="9">
        <v>0</v>
      </c>
      <c r="J16" s="9">
        <v>0</v>
      </c>
      <c r="K16" s="9">
        <f t="shared" si="0"/>
        <v>449700</v>
      </c>
      <c r="L16" s="9">
        <f t="shared" si="1"/>
        <v>449700</v>
      </c>
      <c r="M16" s="9">
        <f t="shared" si="2"/>
        <v>49.50062099525439</v>
      </c>
      <c r="N16" s="9">
        <f t="shared" si="3"/>
        <v>-2043494.33</v>
      </c>
      <c r="O16" s="9">
        <f t="shared" si="4"/>
        <v>-2043494.33</v>
      </c>
      <c r="P16" s="9">
        <f t="shared" si="5"/>
        <v>329.47563856953235</v>
      </c>
    </row>
    <row r="17" spans="1:16" ht="12.75" hidden="1">
      <c r="A17" s="7" t="s">
        <v>31</v>
      </c>
      <c r="B17" s="8" t="s">
        <v>32</v>
      </c>
      <c r="C17" s="9">
        <v>0</v>
      </c>
      <c r="D17" s="9">
        <v>75980</v>
      </c>
      <c r="E17" s="9">
        <v>75980</v>
      </c>
      <c r="F17" s="9">
        <v>75980</v>
      </c>
      <c r="G17" s="9">
        <v>0</v>
      </c>
      <c r="H17" s="9">
        <v>251717.17</v>
      </c>
      <c r="I17" s="9">
        <v>0</v>
      </c>
      <c r="J17" s="9">
        <v>0</v>
      </c>
      <c r="K17" s="9">
        <f t="shared" si="0"/>
        <v>0</v>
      </c>
      <c r="L17" s="9">
        <f t="shared" si="1"/>
        <v>0</v>
      </c>
      <c r="M17" s="9">
        <f t="shared" si="2"/>
        <v>100</v>
      </c>
      <c r="N17" s="9">
        <f t="shared" si="3"/>
        <v>-175737.17</v>
      </c>
      <c r="O17" s="9">
        <f t="shared" si="4"/>
        <v>-175737.17</v>
      </c>
      <c r="P17" s="9">
        <f t="shared" si="5"/>
        <v>331.29398525927877</v>
      </c>
    </row>
    <row r="18" spans="1:16" ht="12" customHeight="1">
      <c r="A18" s="4" t="s">
        <v>33</v>
      </c>
      <c r="B18" s="5" t="s">
        <v>34</v>
      </c>
      <c r="C18" s="6">
        <v>0</v>
      </c>
      <c r="D18" s="6">
        <v>42000</v>
      </c>
      <c r="E18" s="6">
        <v>422988.54</v>
      </c>
      <c r="F18" s="6">
        <v>42000</v>
      </c>
      <c r="G18" s="6">
        <v>0</v>
      </c>
      <c r="H18" s="6">
        <v>367378.25</v>
      </c>
      <c r="I18" s="6">
        <v>0</v>
      </c>
      <c r="J18" s="6">
        <v>0</v>
      </c>
      <c r="K18" s="6">
        <f t="shared" si="0"/>
        <v>380988.54</v>
      </c>
      <c r="L18" s="6">
        <f t="shared" si="1"/>
        <v>0</v>
      </c>
      <c r="M18" s="6">
        <f t="shared" si="2"/>
        <v>9.929347022025702</v>
      </c>
      <c r="N18" s="6">
        <f t="shared" si="3"/>
        <v>-325378.25</v>
      </c>
      <c r="O18" s="6">
        <f t="shared" si="4"/>
        <v>55610.28999999998</v>
      </c>
      <c r="P18" s="6">
        <f t="shared" si="5"/>
        <v>86.85300315701225</v>
      </c>
    </row>
    <row r="19" spans="1:16" ht="51" hidden="1">
      <c r="A19" s="7" t="s">
        <v>35</v>
      </c>
      <c r="B19" s="8" t="s">
        <v>36</v>
      </c>
      <c r="C19" s="9">
        <v>0</v>
      </c>
      <c r="D19" s="9">
        <v>42000</v>
      </c>
      <c r="E19" s="9">
        <v>42000</v>
      </c>
      <c r="F19" s="9">
        <v>42000</v>
      </c>
      <c r="G19" s="9">
        <v>0</v>
      </c>
      <c r="H19" s="9">
        <v>367378.25</v>
      </c>
      <c r="I19" s="9">
        <v>0</v>
      </c>
      <c r="J19" s="9">
        <v>0</v>
      </c>
      <c r="K19" s="9">
        <f t="shared" si="0"/>
        <v>0</v>
      </c>
      <c r="L19" s="9">
        <f t="shared" si="1"/>
        <v>0</v>
      </c>
      <c r="M19" s="9">
        <f t="shared" si="2"/>
        <v>100</v>
      </c>
      <c r="N19" s="9">
        <f t="shared" si="3"/>
        <v>-325378.25</v>
      </c>
      <c r="O19" s="9">
        <f t="shared" si="4"/>
        <v>-325378.25</v>
      </c>
      <c r="P19" s="9">
        <f t="shared" si="5"/>
        <v>874.7101190476191</v>
      </c>
    </row>
    <row r="20" spans="1:16" ht="12.75">
      <c r="A20" s="4" t="s">
        <v>37</v>
      </c>
      <c r="B20" s="5" t="s">
        <v>38</v>
      </c>
      <c r="C20" s="6">
        <v>51000</v>
      </c>
      <c r="D20" s="6">
        <v>66000</v>
      </c>
      <c r="E20" s="6">
        <v>111448</v>
      </c>
      <c r="F20" s="6">
        <v>30000</v>
      </c>
      <c r="G20" s="6">
        <v>0</v>
      </c>
      <c r="H20" s="6">
        <v>107537.66</v>
      </c>
      <c r="I20" s="6">
        <v>0</v>
      </c>
      <c r="J20" s="6">
        <v>0</v>
      </c>
      <c r="K20" s="6">
        <f t="shared" si="0"/>
        <v>81448</v>
      </c>
      <c r="L20" s="6">
        <f t="shared" si="1"/>
        <v>36000</v>
      </c>
      <c r="M20" s="6">
        <f t="shared" si="2"/>
        <v>26.9183834613452</v>
      </c>
      <c r="N20" s="6">
        <f t="shared" si="3"/>
        <v>-41537.66</v>
      </c>
      <c r="O20" s="6">
        <f t="shared" si="4"/>
        <v>3910.3399999999965</v>
      </c>
      <c r="P20" s="6">
        <f t="shared" si="5"/>
        <v>96.49133228052546</v>
      </c>
    </row>
    <row r="21" spans="1:16" ht="12.75" hidden="1">
      <c r="A21" s="7" t="s">
        <v>39</v>
      </c>
      <c r="B21" s="8" t="s">
        <v>40</v>
      </c>
      <c r="C21" s="9">
        <v>15000</v>
      </c>
      <c r="D21" s="9">
        <v>30000</v>
      </c>
      <c r="E21" s="9">
        <v>30000</v>
      </c>
      <c r="F21" s="9">
        <v>30000</v>
      </c>
      <c r="G21" s="9">
        <v>0</v>
      </c>
      <c r="H21" s="9">
        <v>32862.8</v>
      </c>
      <c r="I21" s="9">
        <v>0</v>
      </c>
      <c r="J21" s="9">
        <v>0</v>
      </c>
      <c r="K21" s="9">
        <f t="shared" si="0"/>
        <v>0</v>
      </c>
      <c r="L21" s="9">
        <f t="shared" si="1"/>
        <v>0</v>
      </c>
      <c r="M21" s="9">
        <f t="shared" si="2"/>
        <v>100</v>
      </c>
      <c r="N21" s="9">
        <f t="shared" si="3"/>
        <v>-2862.800000000003</v>
      </c>
      <c r="O21" s="9">
        <f t="shared" si="4"/>
        <v>-2862.800000000003</v>
      </c>
      <c r="P21" s="9">
        <f t="shared" si="5"/>
        <v>109.54266666666668</v>
      </c>
    </row>
    <row r="22" spans="1:16" ht="12.75" hidden="1">
      <c r="A22" s="7" t="s">
        <v>41</v>
      </c>
      <c r="B22" s="8" t="s">
        <v>42</v>
      </c>
      <c r="C22" s="9">
        <v>1000</v>
      </c>
      <c r="D22" s="9">
        <v>1000</v>
      </c>
      <c r="E22" s="9">
        <v>1000</v>
      </c>
      <c r="F22" s="9">
        <v>0</v>
      </c>
      <c r="G22" s="9">
        <v>0</v>
      </c>
      <c r="H22" s="9">
        <v>1094</v>
      </c>
      <c r="I22" s="9">
        <v>0</v>
      </c>
      <c r="J22" s="9">
        <v>0</v>
      </c>
      <c r="K22" s="9">
        <f t="shared" si="0"/>
        <v>1000</v>
      </c>
      <c r="L22" s="9">
        <f t="shared" si="1"/>
        <v>1000</v>
      </c>
      <c r="M22" s="9">
        <f t="shared" si="2"/>
        <v>0</v>
      </c>
      <c r="N22" s="9">
        <f t="shared" si="3"/>
        <v>-94</v>
      </c>
      <c r="O22" s="9">
        <f t="shared" si="4"/>
        <v>-94</v>
      </c>
      <c r="P22" s="9">
        <f t="shared" si="5"/>
        <v>109.4</v>
      </c>
    </row>
    <row r="23" spans="1:16" ht="25.5" hidden="1">
      <c r="A23" s="7" t="s">
        <v>43</v>
      </c>
      <c r="B23" s="8" t="s">
        <v>44</v>
      </c>
      <c r="C23" s="9">
        <v>10000</v>
      </c>
      <c r="D23" s="9">
        <v>10000</v>
      </c>
      <c r="E23" s="9">
        <v>10000</v>
      </c>
      <c r="F23" s="9">
        <v>0</v>
      </c>
      <c r="G23" s="9">
        <v>0</v>
      </c>
      <c r="H23" s="9">
        <v>14764.65</v>
      </c>
      <c r="I23" s="9">
        <v>0</v>
      </c>
      <c r="J23" s="9">
        <v>0</v>
      </c>
      <c r="K23" s="9">
        <f t="shared" si="0"/>
        <v>10000</v>
      </c>
      <c r="L23" s="9">
        <f t="shared" si="1"/>
        <v>10000</v>
      </c>
      <c r="M23" s="9">
        <f t="shared" si="2"/>
        <v>0</v>
      </c>
      <c r="N23" s="9">
        <f t="shared" si="3"/>
        <v>-4764.65</v>
      </c>
      <c r="O23" s="9">
        <f t="shared" si="4"/>
        <v>-4764.65</v>
      </c>
      <c r="P23" s="9">
        <f t="shared" si="5"/>
        <v>147.6465</v>
      </c>
    </row>
    <row r="24" spans="1:16" ht="12.75" hidden="1">
      <c r="A24" s="7" t="s">
        <v>45</v>
      </c>
      <c r="B24" s="8" t="s">
        <v>46</v>
      </c>
      <c r="C24" s="9">
        <v>25000</v>
      </c>
      <c r="D24" s="9">
        <v>25000</v>
      </c>
      <c r="E24" s="9">
        <v>25000</v>
      </c>
      <c r="F24" s="9">
        <v>0</v>
      </c>
      <c r="G24" s="9">
        <v>0</v>
      </c>
      <c r="H24" s="9">
        <v>58816.21</v>
      </c>
      <c r="I24" s="9">
        <v>0</v>
      </c>
      <c r="J24" s="9">
        <v>0</v>
      </c>
      <c r="K24" s="9">
        <f t="shared" si="0"/>
        <v>25000</v>
      </c>
      <c r="L24" s="9">
        <f t="shared" si="1"/>
        <v>25000</v>
      </c>
      <c r="M24" s="9">
        <f t="shared" si="2"/>
        <v>0</v>
      </c>
      <c r="N24" s="9">
        <f t="shared" si="3"/>
        <v>-33816.21</v>
      </c>
      <c r="O24" s="9">
        <f t="shared" si="4"/>
        <v>-33816.21</v>
      </c>
      <c r="P24" s="9">
        <f t="shared" si="5"/>
        <v>235.26484000000002</v>
      </c>
    </row>
    <row r="25" spans="1:16" ht="12.75">
      <c r="A25" s="4" t="s">
        <v>47</v>
      </c>
      <c r="B25" s="5" t="s">
        <v>48</v>
      </c>
      <c r="C25" s="6">
        <v>40000</v>
      </c>
      <c r="D25" s="6">
        <v>3338840</v>
      </c>
      <c r="E25" s="6">
        <f>E26+E27+E28</f>
        <v>3338840</v>
      </c>
      <c r="F25" s="6">
        <v>1620769.58</v>
      </c>
      <c r="G25" s="6">
        <v>0</v>
      </c>
      <c r="H25" s="6">
        <v>1620769.58</v>
      </c>
      <c r="I25" s="6">
        <v>0</v>
      </c>
      <c r="J25" s="6">
        <v>0</v>
      </c>
      <c r="K25" s="6">
        <f t="shared" si="0"/>
        <v>1718070.42</v>
      </c>
      <c r="L25" s="6">
        <f t="shared" si="1"/>
        <v>1718070.42</v>
      </c>
      <c r="M25" s="6">
        <f t="shared" si="2"/>
        <v>48.54289453822286</v>
      </c>
      <c r="N25" s="6">
        <f t="shared" si="3"/>
        <v>1718070.42</v>
      </c>
      <c r="O25" s="6">
        <f t="shared" si="4"/>
        <v>1718070.42</v>
      </c>
      <c r="P25" s="6">
        <f t="shared" si="5"/>
        <v>48.54289453822286</v>
      </c>
    </row>
    <row r="26" spans="1:16" ht="25.5">
      <c r="A26" s="7" t="s">
        <v>49</v>
      </c>
      <c r="B26" s="8" t="s">
        <v>50</v>
      </c>
      <c r="C26" s="9">
        <v>0</v>
      </c>
      <c r="D26" s="9">
        <v>773109</v>
      </c>
      <c r="E26" s="9">
        <v>773109</v>
      </c>
      <c r="F26" s="9">
        <v>231509.13</v>
      </c>
      <c r="G26" s="9">
        <v>0</v>
      </c>
      <c r="H26" s="9">
        <v>231509.13</v>
      </c>
      <c r="I26" s="9">
        <v>0</v>
      </c>
      <c r="J26" s="9">
        <v>0</v>
      </c>
      <c r="K26" s="9">
        <f t="shared" si="0"/>
        <v>541599.87</v>
      </c>
      <c r="L26" s="9">
        <f t="shared" si="1"/>
        <v>541599.87</v>
      </c>
      <c r="M26" s="9">
        <f t="shared" si="2"/>
        <v>29.94521212403426</v>
      </c>
      <c r="N26" s="9">
        <f t="shared" si="3"/>
        <v>541599.87</v>
      </c>
      <c r="O26" s="9">
        <f t="shared" si="4"/>
        <v>541599.87</v>
      </c>
      <c r="P26" s="9">
        <f t="shared" si="5"/>
        <v>29.94521212403426</v>
      </c>
    </row>
    <row r="27" spans="1:16" ht="25.5">
      <c r="A27" s="7" t="s">
        <v>51</v>
      </c>
      <c r="B27" s="8" t="s">
        <v>52</v>
      </c>
      <c r="C27" s="9">
        <v>40000</v>
      </c>
      <c r="D27" s="9">
        <v>50000</v>
      </c>
      <c r="E27" s="9">
        <v>50000</v>
      </c>
      <c r="F27" s="9">
        <v>50000</v>
      </c>
      <c r="G27" s="9">
        <v>0</v>
      </c>
      <c r="H27" s="9">
        <v>50000</v>
      </c>
      <c r="I27" s="9">
        <v>0</v>
      </c>
      <c r="J27" s="9">
        <v>0</v>
      </c>
      <c r="K27" s="9">
        <f t="shared" si="0"/>
        <v>0</v>
      </c>
      <c r="L27" s="9">
        <f t="shared" si="1"/>
        <v>0</v>
      </c>
      <c r="M27" s="9">
        <f t="shared" si="2"/>
        <v>100</v>
      </c>
      <c r="N27" s="9">
        <f t="shared" si="3"/>
        <v>0</v>
      </c>
      <c r="O27" s="9">
        <f t="shared" si="4"/>
        <v>0</v>
      </c>
      <c r="P27" s="9">
        <f t="shared" si="5"/>
        <v>100</v>
      </c>
    </row>
    <row r="28" spans="1:16" ht="12.75">
      <c r="A28" s="7" t="s">
        <v>53</v>
      </c>
      <c r="B28" s="8" t="s">
        <v>54</v>
      </c>
      <c r="C28" s="9">
        <v>0</v>
      </c>
      <c r="D28" s="9">
        <v>2515731</v>
      </c>
      <c r="E28" s="9">
        <v>2515731</v>
      </c>
      <c r="F28" s="9">
        <v>1339260.45</v>
      </c>
      <c r="G28" s="9">
        <v>0</v>
      </c>
      <c r="H28" s="9">
        <v>1339260.45</v>
      </c>
      <c r="I28" s="9">
        <v>0</v>
      </c>
      <c r="J28" s="9">
        <v>0</v>
      </c>
      <c r="K28" s="9">
        <f t="shared" si="0"/>
        <v>1176470.55</v>
      </c>
      <c r="L28" s="9">
        <f t="shared" si="1"/>
        <v>1176470.55</v>
      </c>
      <c r="M28" s="9">
        <f t="shared" si="2"/>
        <v>53.23543932161269</v>
      </c>
      <c r="N28" s="9">
        <f t="shared" si="3"/>
        <v>1176470.55</v>
      </c>
      <c r="O28" s="9">
        <f t="shared" si="4"/>
        <v>1176470.55</v>
      </c>
      <c r="P28" s="9">
        <f t="shared" si="5"/>
        <v>53.23543932161269</v>
      </c>
    </row>
    <row r="29" spans="1:16" ht="12.75">
      <c r="A29" s="4" t="s">
        <v>55</v>
      </c>
      <c r="B29" s="5" t="s">
        <v>56</v>
      </c>
      <c r="C29" s="6">
        <v>17000</v>
      </c>
      <c r="D29" s="6">
        <v>1409680</v>
      </c>
      <c r="E29" s="6">
        <v>1409680</v>
      </c>
      <c r="F29" s="6">
        <v>1409680</v>
      </c>
      <c r="G29" s="6">
        <v>0</v>
      </c>
      <c r="H29" s="6">
        <f>H31</f>
        <v>33669.53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1376010.47</v>
      </c>
      <c r="O29" s="6">
        <f t="shared" si="4"/>
        <v>1376010.47</v>
      </c>
      <c r="P29" s="6">
        <f t="shared" si="5"/>
        <v>2.38845198910391</v>
      </c>
    </row>
    <row r="30" spans="1:16" ht="12.75" hidden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.75">
      <c r="A31" s="7" t="s">
        <v>57</v>
      </c>
      <c r="B31" s="8" t="s">
        <v>58</v>
      </c>
      <c r="C31" s="9">
        <v>17000</v>
      </c>
      <c r="D31" s="9">
        <v>9680</v>
      </c>
      <c r="E31" s="9">
        <v>9680</v>
      </c>
      <c r="F31" s="9">
        <v>9680</v>
      </c>
      <c r="G31" s="9">
        <v>0</v>
      </c>
      <c r="H31" s="9">
        <v>33669.53</v>
      </c>
      <c r="I31" s="9">
        <v>0</v>
      </c>
      <c r="J31" s="9">
        <v>0</v>
      </c>
      <c r="K31" s="9">
        <f t="shared" si="0"/>
        <v>0</v>
      </c>
      <c r="L31" s="9">
        <f t="shared" si="1"/>
        <v>0</v>
      </c>
      <c r="M31" s="9">
        <f t="shared" si="2"/>
        <v>100</v>
      </c>
      <c r="N31" s="9">
        <f t="shared" si="3"/>
        <v>-23989.53</v>
      </c>
      <c r="O31" s="9">
        <f t="shared" si="4"/>
        <v>-23989.53</v>
      </c>
      <c r="P31" s="9">
        <f t="shared" si="5"/>
        <v>347.8257231404958</v>
      </c>
    </row>
    <row r="32" spans="1:16" ht="12.75">
      <c r="A32" s="4" t="s">
        <v>59</v>
      </c>
      <c r="B32" s="5" t="s">
        <v>60</v>
      </c>
      <c r="C32" s="6">
        <v>608000</v>
      </c>
      <c r="D32" s="6">
        <v>6001285</v>
      </c>
      <c r="E32" s="6">
        <f>E9+E11+E15+E18+E20+E25+E29</f>
        <v>9573953.129999999</v>
      </c>
      <c r="F32" s="6">
        <v>3651622.58</v>
      </c>
      <c r="G32" s="6">
        <v>0</v>
      </c>
      <c r="H32" s="6">
        <f>H9+H11+H15+H18+H20+H25+H29</f>
        <v>6250741.470000001</v>
      </c>
      <c r="I32" s="6">
        <v>0</v>
      </c>
      <c r="J32" s="6">
        <v>0</v>
      </c>
      <c r="K32" s="6">
        <f t="shared" si="0"/>
        <v>5922330.549999999</v>
      </c>
      <c r="L32" s="6">
        <f t="shared" si="1"/>
        <v>2349662.42</v>
      </c>
      <c r="M32" s="6">
        <f t="shared" si="2"/>
        <v>38.14122056392395</v>
      </c>
      <c r="N32" s="6">
        <f t="shared" si="3"/>
        <v>-249456.47000000067</v>
      </c>
      <c r="O32" s="6">
        <f t="shared" si="4"/>
        <v>3323211.6599999983</v>
      </c>
      <c r="P32" s="6">
        <f t="shared" si="5"/>
        <v>65.28903353843766</v>
      </c>
    </row>
    <row r="33" spans="1:16" ht="12.75">
      <c r="A33" s="10">
        <v>8106</v>
      </c>
      <c r="B33" s="11" t="s">
        <v>65</v>
      </c>
      <c r="C33" s="11">
        <v>35500</v>
      </c>
      <c r="D33" s="11">
        <v>35500</v>
      </c>
      <c r="E33" s="11">
        <v>35500</v>
      </c>
      <c r="F33" s="11"/>
      <c r="G33" s="11"/>
      <c r="H33" s="11">
        <v>27552.41</v>
      </c>
      <c r="I33" s="11"/>
      <c r="J33" s="11"/>
      <c r="K33" s="11"/>
      <c r="L33" s="11"/>
      <c r="M33" s="11"/>
      <c r="N33" s="11">
        <f t="shared" si="3"/>
        <v>7947.59</v>
      </c>
      <c r="O33" s="6">
        <f>H33/E33*100</f>
        <v>77.61242253521127</v>
      </c>
      <c r="P33" s="12">
        <f>H33/D33*100</f>
        <v>77.61242253521127</v>
      </c>
    </row>
    <row r="34" ht="12.75">
      <c r="H34" s="13"/>
    </row>
    <row r="35" spans="2:4" ht="12.75">
      <c r="B35" t="s">
        <v>68</v>
      </c>
      <c r="D35" t="s">
        <v>69</v>
      </c>
    </row>
  </sheetData>
  <mergeCells count="2">
    <mergeCell ref="A5:L5"/>
    <mergeCell ref="A6:L6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Штыль В В</cp:lastModifiedBy>
  <dcterms:created xsi:type="dcterms:W3CDTF">2018-01-15T09:17:49Z</dcterms:created>
  <dcterms:modified xsi:type="dcterms:W3CDTF">2018-02-22T09:18:00Z</dcterms:modified>
  <cp:category/>
  <cp:version/>
  <cp:contentType/>
  <cp:contentStatus/>
</cp:coreProperties>
</file>